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30"/>
  </bookViews>
  <sheets>
    <sheet name="Sheet1" sheetId="1" r:id="rId1"/>
  </sheets>
  <definedNames>
    <definedName name="_xlnm._FilterDatabase" localSheetId="0" hidden="1">Sheet1!$A$3:$J$3</definedName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<sst xmlns="http://schemas.openxmlformats.org/spreadsheetml/2006/main" count="52" uniqueCount="42">
  <si>
    <t>附件：</t>
  </si>
  <si>
    <t>2026年度汶川县公开考调综合行政执法人员考试总成绩
及职位排名表</t>
  </si>
  <si>
    <t>报考职位编码</t>
  </si>
  <si>
    <t>准考证号</t>
  </si>
  <si>
    <t>笔试
成绩</t>
  </si>
  <si>
    <t>笔试折合成绩</t>
  </si>
  <si>
    <t>面试
成绩</t>
  </si>
  <si>
    <t>面试折合成绩</t>
  </si>
  <si>
    <t>总成绩</t>
  </si>
  <si>
    <t>排名</t>
  </si>
  <si>
    <t>20260102</t>
  </si>
  <si>
    <t>76.45</t>
  </si>
  <si>
    <t>杨荣坤</t>
  </si>
  <si>
    <t>20260103</t>
  </si>
  <si>
    <t>75.10</t>
  </si>
  <si>
    <t>陈思虎</t>
  </si>
  <si>
    <t>20260101</t>
  </si>
  <si>
    <t>81.70</t>
  </si>
  <si>
    <t>谢  晶</t>
  </si>
  <si>
    <t>20260203</t>
  </si>
  <si>
    <t>73.85</t>
  </si>
  <si>
    <t>王雪玲</t>
  </si>
  <si>
    <t>20260202</t>
  </si>
  <si>
    <t>74.80</t>
  </si>
  <si>
    <t>杨学丹</t>
  </si>
  <si>
    <t>20260201</t>
  </si>
  <si>
    <t>75.70</t>
  </si>
  <si>
    <t>靳福芬</t>
  </si>
  <si>
    <t>20260204</t>
  </si>
  <si>
    <t>72.20</t>
  </si>
  <si>
    <t>丁  婕</t>
  </si>
  <si>
    <t>20260205</t>
  </si>
  <si>
    <t>71.75</t>
  </si>
  <si>
    <t>缺考</t>
  </si>
  <si>
    <t>20260206</t>
  </si>
  <si>
    <t>65.45</t>
  </si>
  <si>
    <t>20260403</t>
  </si>
  <si>
    <t>77.55</t>
  </si>
  <si>
    <t>20260401</t>
  </si>
  <si>
    <t>78.00</t>
  </si>
  <si>
    <t>20260402</t>
  </si>
  <si>
    <t>77.60</t>
  </si>
</sst>
</file>

<file path=xl/styles.xml><?xml version="1.0" encoding="utf-8"?>
<styleSheet xmlns="http://schemas.openxmlformats.org/spreadsheetml/2006/main">
  <numFmts count="6">
    <numFmt numFmtId="176" formatCode="0_ "/>
    <numFmt numFmtId="177" formatCode="0.0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1"/>
      <color theme="1"/>
      <name val="方正黑体_GBK"/>
      <charset val="134"/>
    </font>
    <font>
      <b/>
      <sz val="12"/>
      <color theme="1"/>
      <name val="黑体"/>
      <charset val="134"/>
    </font>
    <font>
      <b/>
      <sz val="18"/>
      <color theme="1"/>
      <name val="方正小标宋_GBK"/>
      <charset val="134"/>
    </font>
    <font>
      <b/>
      <sz val="11"/>
      <color theme="1"/>
      <name val="方正黑体_GBK"/>
      <charset val="134"/>
    </font>
    <font>
      <b/>
      <sz val="11"/>
      <color theme="1"/>
      <name val="Times New Roman"/>
      <charset val="134"/>
    </font>
    <font>
      <b/>
      <sz val="11"/>
      <color theme="1"/>
      <name val="宋体"/>
      <charset val="134"/>
    </font>
    <font>
      <b/>
      <sz val="11"/>
      <color theme="1"/>
      <name val="方正仿宋_GBK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0"/>
      <name val="Arial"/>
      <charset val="134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0" fontId="8" fillId="1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/>
    <xf numFmtId="0" fontId="8" fillId="1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3" fillId="25" borderId="6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4" fillId="28" borderId="6" applyNumberFormat="0" applyAlignment="0" applyProtection="0">
      <alignment vertical="center"/>
    </xf>
    <xf numFmtId="0" fontId="25" fillId="25" borderId="8" applyNumberFormat="0" applyAlignment="0" applyProtection="0">
      <alignment vertical="center"/>
    </xf>
    <xf numFmtId="0" fontId="27" fillId="31" borderId="9" applyNumberFormat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0" fillId="19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177" fontId="0" fillId="0" borderId="0" xfId="0" applyNumberFormat="1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49" fontId="4" fillId="0" borderId="1" xfId="17" applyNumberFormat="1" applyFont="1" applyFill="1" applyBorder="1" applyAlignment="1">
      <alignment horizontal="center" vertical="center"/>
    </xf>
    <xf numFmtId="0" fontId="4" fillId="0" borderId="1" xfId="17" applyFont="1" applyFill="1" applyBorder="1" applyAlignment="1">
      <alignment horizontal="center" vertical="center" wrapText="1"/>
    </xf>
    <xf numFmtId="176" fontId="5" fillId="0" borderId="1" xfId="17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2" fillId="0" borderId="0" xfId="0" applyFont="1">
      <alignment vertical="center"/>
    </xf>
    <xf numFmtId="49" fontId="1" fillId="0" borderId="0" xfId="0" applyNumberFormat="1" applyFont="1">
      <alignment vertical="center"/>
    </xf>
    <xf numFmtId="49" fontId="1" fillId="0" borderId="0" xfId="0" applyNumberFormat="1" applyFont="1" applyAlignment="1">
      <alignment horizontal="center" vertical="center"/>
    </xf>
    <xf numFmtId="177" fontId="7" fillId="0" borderId="0" xfId="0" applyNumberFormat="1" applyFont="1">
      <alignment vertical="center"/>
    </xf>
    <xf numFmtId="177" fontId="7" fillId="0" borderId="0" xfId="0" applyNumberFormat="1" applyFont="1" applyAlignment="1">
      <alignment horizontal="center" vertical="center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Normal" xfId="17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5"/>
  <sheetViews>
    <sheetView tabSelected="1" zoomScale="130" zoomScaleNormal="130" workbookViewId="0">
      <pane ySplit="3" topLeftCell="A5" activePane="bottomLeft" state="frozen"/>
      <selection/>
      <selection pane="bottomLeft" activeCell="A1" sqref="A1:H15"/>
    </sheetView>
  </sheetViews>
  <sheetFormatPr defaultColWidth="9" defaultRowHeight="13.5"/>
  <cols>
    <col min="1" max="1" width="12.4916666666667" customWidth="1"/>
    <col min="2" max="2" width="16.875" style="3" customWidth="1"/>
    <col min="3" max="3" width="10.8666666666667" style="3" customWidth="1"/>
    <col min="4" max="8" width="9.25" customWidth="1"/>
    <col min="9" max="9" width="8.5" style="3" hidden="1" customWidth="1"/>
    <col min="10" max="10" width="13.5" style="4" customWidth="1"/>
  </cols>
  <sheetData>
    <row r="1" ht="26" customHeight="1" spans="1:10">
      <c r="A1" s="5" t="s">
        <v>0</v>
      </c>
      <c r="B1" s="5"/>
      <c r="C1" s="5"/>
      <c r="D1" s="5"/>
      <c r="E1" s="5"/>
      <c r="F1" s="5"/>
      <c r="G1" s="5"/>
      <c r="H1" s="5"/>
      <c r="I1" s="14"/>
      <c r="J1" s="14"/>
    </row>
    <row r="2" ht="60" customHeight="1" spans="1:1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s="1" customFormat="1" ht="35.1" customHeight="1" spans="1:10">
      <c r="A3" s="7" t="s">
        <v>2</v>
      </c>
      <c r="B3" s="7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15"/>
      <c r="J3" s="16"/>
    </row>
    <row r="4" s="2" customFormat="1" ht="35.1" customHeight="1" spans="1:10">
      <c r="A4" s="9">
        <v>202601</v>
      </c>
      <c r="B4" s="10" t="s">
        <v>10</v>
      </c>
      <c r="C4" s="10" t="s">
        <v>11</v>
      </c>
      <c r="D4" s="11">
        <f t="shared" ref="D4:D15" si="0">C4*0.4</f>
        <v>30.58</v>
      </c>
      <c r="E4" s="11">
        <v>82.83</v>
      </c>
      <c r="F4" s="11">
        <f t="shared" ref="F4:F10" si="1">E4*0.6</f>
        <v>49.698</v>
      </c>
      <c r="G4" s="11">
        <f t="shared" ref="G4:G10" si="2">F4+D4</f>
        <v>80.278</v>
      </c>
      <c r="H4" s="12">
        <f>RANK(G4,$G$4:$G$5)</f>
        <v>1</v>
      </c>
      <c r="I4" s="17" t="s">
        <v>12</v>
      </c>
      <c r="J4" s="18"/>
    </row>
    <row r="5" s="2" customFormat="1" ht="35.1" customHeight="1" spans="1:10">
      <c r="A5" s="9">
        <v>202601</v>
      </c>
      <c r="B5" s="10" t="s">
        <v>13</v>
      </c>
      <c r="C5" s="10" t="s">
        <v>14</v>
      </c>
      <c r="D5" s="11">
        <f t="shared" si="0"/>
        <v>30.04</v>
      </c>
      <c r="E5" s="11">
        <v>80</v>
      </c>
      <c r="F5" s="11">
        <f t="shared" si="1"/>
        <v>48</v>
      </c>
      <c r="G5" s="11">
        <f t="shared" si="2"/>
        <v>78.04</v>
      </c>
      <c r="H5" s="12">
        <f>RANK(G5,$G$4:$G$5)</f>
        <v>2</v>
      </c>
      <c r="I5" s="17" t="s">
        <v>15</v>
      </c>
      <c r="J5" s="18"/>
    </row>
    <row r="6" s="2" customFormat="1" ht="35.1" customHeight="1" spans="1:10">
      <c r="A6" s="9">
        <v>202601</v>
      </c>
      <c r="B6" s="10" t="s">
        <v>16</v>
      </c>
      <c r="C6" s="10" t="s">
        <v>17</v>
      </c>
      <c r="D6" s="11">
        <f t="shared" si="0"/>
        <v>32.68</v>
      </c>
      <c r="E6" s="11">
        <v>75.33</v>
      </c>
      <c r="F6" s="11">
        <f t="shared" si="1"/>
        <v>45.198</v>
      </c>
      <c r="G6" s="11">
        <f t="shared" si="2"/>
        <v>77.878</v>
      </c>
      <c r="H6" s="12">
        <v>3</v>
      </c>
      <c r="I6" s="17" t="s">
        <v>18</v>
      </c>
      <c r="J6" s="18"/>
    </row>
    <row r="7" s="2" customFormat="1" ht="35.1" customHeight="1" spans="1:10">
      <c r="A7" s="9">
        <v>202602</v>
      </c>
      <c r="B7" s="10" t="s">
        <v>19</v>
      </c>
      <c r="C7" s="10" t="s">
        <v>20</v>
      </c>
      <c r="D7" s="11">
        <f t="shared" si="0"/>
        <v>29.54</v>
      </c>
      <c r="E7" s="11">
        <v>81.33</v>
      </c>
      <c r="F7" s="11">
        <f t="shared" si="1"/>
        <v>48.798</v>
      </c>
      <c r="G7" s="11">
        <f t="shared" si="2"/>
        <v>78.338</v>
      </c>
      <c r="H7" s="12">
        <v>1</v>
      </c>
      <c r="I7" s="17" t="s">
        <v>21</v>
      </c>
      <c r="J7" s="18"/>
    </row>
    <row r="8" s="2" customFormat="1" ht="35.1" customHeight="1" spans="1:10">
      <c r="A8" s="9">
        <v>202602</v>
      </c>
      <c r="B8" s="10" t="s">
        <v>22</v>
      </c>
      <c r="C8" s="10" t="s">
        <v>23</v>
      </c>
      <c r="D8" s="11">
        <f t="shared" si="0"/>
        <v>29.92</v>
      </c>
      <c r="E8" s="11">
        <v>80.33</v>
      </c>
      <c r="F8" s="11">
        <f t="shared" si="1"/>
        <v>48.198</v>
      </c>
      <c r="G8" s="11">
        <f t="shared" si="2"/>
        <v>78.118</v>
      </c>
      <c r="H8" s="12">
        <v>2</v>
      </c>
      <c r="I8" s="17" t="s">
        <v>24</v>
      </c>
      <c r="J8" s="18"/>
    </row>
    <row r="9" s="2" customFormat="1" ht="35.1" customHeight="1" spans="1:10">
      <c r="A9" s="9">
        <v>202602</v>
      </c>
      <c r="B9" s="10" t="s">
        <v>25</v>
      </c>
      <c r="C9" s="10" t="s">
        <v>26</v>
      </c>
      <c r="D9" s="11">
        <f t="shared" si="0"/>
        <v>30.28</v>
      </c>
      <c r="E9" s="11">
        <v>79.33</v>
      </c>
      <c r="F9" s="11">
        <f t="shared" si="1"/>
        <v>47.598</v>
      </c>
      <c r="G9" s="11">
        <f t="shared" si="2"/>
        <v>77.878</v>
      </c>
      <c r="H9" s="12">
        <v>3</v>
      </c>
      <c r="I9" s="17" t="s">
        <v>27</v>
      </c>
      <c r="J9" s="18"/>
    </row>
    <row r="10" s="2" customFormat="1" ht="35.1" customHeight="1" spans="1:10">
      <c r="A10" s="9">
        <v>202602</v>
      </c>
      <c r="B10" s="10" t="s">
        <v>28</v>
      </c>
      <c r="C10" s="10" t="s">
        <v>29</v>
      </c>
      <c r="D10" s="11">
        <f t="shared" si="0"/>
        <v>28.88</v>
      </c>
      <c r="E10" s="11">
        <v>80.66</v>
      </c>
      <c r="F10" s="11">
        <f t="shared" si="1"/>
        <v>48.396</v>
      </c>
      <c r="G10" s="11">
        <f t="shared" si="2"/>
        <v>77.276</v>
      </c>
      <c r="H10" s="12">
        <v>4</v>
      </c>
      <c r="I10" s="17" t="s">
        <v>30</v>
      </c>
      <c r="J10" s="18"/>
    </row>
    <row r="11" s="2" customFormat="1" ht="35.1" customHeight="1" spans="1:10">
      <c r="A11" s="9">
        <v>202602</v>
      </c>
      <c r="B11" s="10" t="s">
        <v>31</v>
      </c>
      <c r="C11" s="10" t="s">
        <v>32</v>
      </c>
      <c r="D11" s="11">
        <f t="shared" si="0"/>
        <v>28.7</v>
      </c>
      <c r="E11" s="13" t="s">
        <v>33</v>
      </c>
      <c r="F11" s="13" t="s">
        <v>33</v>
      </c>
      <c r="G11" s="13" t="s">
        <v>33</v>
      </c>
      <c r="H11" s="12"/>
      <c r="I11" s="17" t="s">
        <v>21</v>
      </c>
      <c r="J11" s="18"/>
    </row>
    <row r="12" s="2" customFormat="1" ht="35.1" customHeight="1" spans="1:10">
      <c r="A12" s="9">
        <v>202602</v>
      </c>
      <c r="B12" s="10" t="s">
        <v>34</v>
      </c>
      <c r="C12" s="10" t="s">
        <v>35</v>
      </c>
      <c r="D12" s="11">
        <f t="shared" si="0"/>
        <v>26.18</v>
      </c>
      <c r="E12" s="13" t="s">
        <v>33</v>
      </c>
      <c r="F12" s="13" t="s">
        <v>33</v>
      </c>
      <c r="G12" s="13" t="s">
        <v>33</v>
      </c>
      <c r="H12" s="12"/>
      <c r="I12" s="17" t="s">
        <v>30</v>
      </c>
      <c r="J12" s="18"/>
    </row>
    <row r="13" s="2" customFormat="1" ht="35.1" customHeight="1" spans="1:10">
      <c r="A13" s="9">
        <v>202604</v>
      </c>
      <c r="B13" s="10" t="s">
        <v>36</v>
      </c>
      <c r="C13" s="10" t="s">
        <v>37</v>
      </c>
      <c r="D13" s="11">
        <f t="shared" si="0"/>
        <v>31.02</v>
      </c>
      <c r="E13" s="11">
        <v>82</v>
      </c>
      <c r="F13" s="11">
        <f>E13*0.6</f>
        <v>49.2</v>
      </c>
      <c r="G13" s="11">
        <f>F13+D13</f>
        <v>80.22</v>
      </c>
      <c r="H13" s="12">
        <v>1</v>
      </c>
      <c r="I13" s="17" t="s">
        <v>30</v>
      </c>
      <c r="J13" s="18"/>
    </row>
    <row r="14" s="2" customFormat="1" ht="35.1" customHeight="1" spans="1:10">
      <c r="A14" s="9">
        <v>202604</v>
      </c>
      <c r="B14" s="10" t="s">
        <v>38</v>
      </c>
      <c r="C14" s="10" t="s">
        <v>39</v>
      </c>
      <c r="D14" s="11">
        <f t="shared" si="0"/>
        <v>31.2</v>
      </c>
      <c r="E14" s="11">
        <v>80.66</v>
      </c>
      <c r="F14" s="11">
        <f>E14*0.6</f>
        <v>48.396</v>
      </c>
      <c r="G14" s="11">
        <f>F14+D14</f>
        <v>79.596</v>
      </c>
      <c r="H14" s="12">
        <v>2</v>
      </c>
      <c r="I14" s="17" t="s">
        <v>30</v>
      </c>
      <c r="J14" s="18"/>
    </row>
    <row r="15" s="2" customFormat="1" ht="35.1" customHeight="1" spans="1:10">
      <c r="A15" s="9">
        <v>202604</v>
      </c>
      <c r="B15" s="10" t="s">
        <v>40</v>
      </c>
      <c r="C15" s="10" t="s">
        <v>41</v>
      </c>
      <c r="D15" s="11">
        <f t="shared" si="0"/>
        <v>31.04</v>
      </c>
      <c r="E15" s="11">
        <v>76.33</v>
      </c>
      <c r="F15" s="11">
        <f>E15*0.6</f>
        <v>45.798</v>
      </c>
      <c r="G15" s="11">
        <f>F15+D15</f>
        <v>76.838</v>
      </c>
      <c r="H15" s="12">
        <v>3</v>
      </c>
      <c r="I15" s="17" t="s">
        <v>21</v>
      </c>
      <c r="J15" s="18"/>
    </row>
  </sheetData>
  <sortState ref="A3:P103">
    <sortCondition ref="A3:A103"/>
    <sortCondition ref="H3:H103"/>
  </sortState>
  <mergeCells count="4">
    <mergeCell ref="A1:H1"/>
    <mergeCell ref="I1:J1"/>
    <mergeCell ref="A2:H2"/>
    <mergeCell ref="I2:J2"/>
  </mergeCells>
  <printOptions horizontalCentered="1"/>
  <pageMargins left="0.0784722222222222" right="0.118055555555556" top="1" bottom="1" header="0.5" footer="0.5"/>
  <pageSetup paperSize="9" fitToWidth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2023-04-03T11:30:00Z</dcterms:created>
  <dcterms:modified xsi:type="dcterms:W3CDTF">2026-08-24T09:50:09Z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2052-11.8.2.1132</vt:lpwstr>
  </property>
  <property fmtid="{D5CDD505-2E9C-101B-9397-08002B2CF9AE}" pid="3" name="ICV">
    <vt:lpwstr>BC882AA1C2421FB2C32B896AB5DF7142</vt:lpwstr>
  </property>
  <property fmtid="{D5CDD505-2E9C-101B-9397-08002B2CF9AE}" pid="4" name="CalculationRule">
    <vt:i4>0</vt:i4>
  </property>
</Properties>
</file>